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<sst xmlns="http://schemas.openxmlformats.org/spreadsheetml/2006/main" count="33" uniqueCount="33">
  <si>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</si>
  <si>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</si>
  <si>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</si>
  <si>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</si>
  <si>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</si>
  <si>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</si>
  <si>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</si>
  <si>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</si>
  <si>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</si>
  <si>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</si>
  <si>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</si>
  <si>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</si>
  <si>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</si>
  <si>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</si>
  <si>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</si>
  <si>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</si>
  <si>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</si>
  <si>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</si>
  <si>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</si>
  <si>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</si>
  <si>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</si>
  <si>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</si>
  <si>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</si>
  <si>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</si>
  <si>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</si>
  <si>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</si>
  <si>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</si>
  <si>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</si>
  <si>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</si>
  <si>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</si>
  <si>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</si>
  <si>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30 września 2015</t>
  </si>
  <si>
    <t>Akcje, prawa poboru i prawa do akcji, będące przedmiotem oferty publicznej na terytorium Rzeczypospolitej Polskiej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</si>
</sst>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0" fillId="0" borderId="0" xfId="0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I3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31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SUM(D7:D16)</f>
        <v>5875808819.92</v>
      </c>
      <c r="E6" s="31">
        <f>ROUND(D6/D23*100,2)</f>
        <v>97.74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476114478.64</v>
      </c>
      <c r="E7" s="21">
        <f aca="true" t="shared" si="0" ref="E7:E16">ROUND(D7/$D$23*100,2)</f>
        <v>7.92</v>
      </c>
      <c r="I7" s="48"/>
    </row>
    <row r="8" spans="1:9" ht="51">
      <c r="A8" s="25"/>
      <c r="B8" s="36" t="s">
        <v>14</v>
      </c>
      <c r="C8" s="49" t="s">
        <v>26</v>
      </c>
      <c r="D8" s="40">
        <v>4192277209.2799997</v>
      </c>
      <c r="E8" s="21">
        <f t="shared" si="0"/>
        <v>69.74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40">
        <v>428912693.89</v>
      </c>
      <c r="E9" s="21">
        <f t="shared" si="0"/>
        <v>7.13</v>
      </c>
      <c r="I9" s="48"/>
    </row>
    <row r="10" spans="1:9" ht="26.25" customHeight="1">
      <c r="A10" s="24"/>
      <c r="B10" s="36"/>
      <c r="C10" s="64" t="s">
        <v>32</v>
      </c>
      <c r="D10" s="40">
        <v>700787.2</v>
      </c>
      <c r="E10" s="21">
        <f t="shared" si="0"/>
        <v>0.01</v>
      </c>
      <c r="I10" s="48"/>
    </row>
    <row r="11" spans="1:9" ht="25.5">
      <c r="A11" s="24"/>
      <c r="B11" s="36" t="s">
        <v>15</v>
      </c>
      <c r="C11" s="49" t="s">
        <v>21</v>
      </c>
      <c r="D11" s="40">
        <v>19365997.14</v>
      </c>
      <c r="E11" s="21">
        <f t="shared" si="0"/>
        <v>0.32</v>
      </c>
      <c r="I11" s="48"/>
    </row>
    <row r="12" spans="1:9" ht="38.25" customHeight="1">
      <c r="A12" s="24"/>
      <c r="B12" s="36" t="s">
        <v>16</v>
      </c>
      <c r="C12" s="49" t="s">
        <v>22</v>
      </c>
      <c r="D12" s="40">
        <v>23103425.37</v>
      </c>
      <c r="E12" s="21">
        <f t="shared" si="0"/>
        <v>0.38</v>
      </c>
      <c r="I12" s="48"/>
    </row>
    <row r="13" spans="1:9" ht="76.5">
      <c r="A13" s="24"/>
      <c r="B13" s="36" t="s">
        <v>17</v>
      </c>
      <c r="C13" s="49" t="s">
        <v>23</v>
      </c>
      <c r="D13" s="40">
        <v>0</v>
      </c>
      <c r="E13" s="21">
        <f t="shared" si="0"/>
        <v>0</v>
      </c>
      <c r="I13" s="48"/>
    </row>
    <row r="14" spans="1:9" ht="90" customHeight="1">
      <c r="A14" s="24"/>
      <c r="B14" s="36" t="s">
        <v>18</v>
      </c>
      <c r="C14" s="49" t="s">
        <v>30</v>
      </c>
      <c r="D14" s="40">
        <v>100860625</v>
      </c>
      <c r="E14" s="21">
        <f t="shared" si="0"/>
        <v>1.68</v>
      </c>
      <c r="I14" s="48"/>
    </row>
    <row r="15" spans="1:9" ht="64.5" customHeight="1">
      <c r="A15" s="24"/>
      <c r="B15" s="36" t="s">
        <v>19</v>
      </c>
      <c r="C15" s="49" t="s">
        <v>24</v>
      </c>
      <c r="D15" s="40">
        <v>81358850</v>
      </c>
      <c r="E15" s="21">
        <f t="shared" si="0"/>
        <v>1.35</v>
      </c>
      <c r="I15" s="48"/>
    </row>
    <row r="16" spans="1:9" ht="90" thickBot="1">
      <c r="A16" s="24"/>
      <c r="B16" s="36" t="s">
        <v>29</v>
      </c>
      <c r="C16" s="49" t="s">
        <v>25</v>
      </c>
      <c r="D16" s="40">
        <v>553114753.4000001</v>
      </c>
      <c r="E16" s="21">
        <f t="shared" si="0"/>
        <v>9.2</v>
      </c>
      <c r="I16" s="48"/>
    </row>
    <row r="17" spans="1:9" s="28" customFormat="1" ht="16.5" customHeight="1" thickBot="1" thickTop="1">
      <c r="A17" s="29" t="s">
        <v>7</v>
      </c>
      <c r="B17" s="62" t="s">
        <v>10</v>
      </c>
      <c r="C17" s="63"/>
      <c r="D17" s="50">
        <f>D18+D19+D20</f>
        <v>27519934.950000003</v>
      </c>
      <c r="E17" s="31">
        <f>D17/$D$23*100</f>
        <v>0.45779115511257523</v>
      </c>
      <c r="F17" s="47"/>
      <c r="G17" s="1"/>
      <c r="I17" s="48"/>
    </row>
    <row r="18" spans="1:9" ht="12.75" customHeight="1" thickTop="1">
      <c r="A18" s="24"/>
      <c r="B18" s="10"/>
      <c r="C18" s="19" t="s">
        <v>4</v>
      </c>
      <c r="D18" s="41">
        <v>0</v>
      </c>
      <c r="E18" s="20">
        <f>ROUND(D18/$D$23*100,2)</f>
        <v>0</v>
      </c>
      <c r="I18" s="48"/>
    </row>
    <row r="19" spans="1:9" ht="12.75" customHeight="1">
      <c r="A19" s="26"/>
      <c r="B19" s="9"/>
      <c r="C19" s="22" t="s">
        <v>3</v>
      </c>
      <c r="D19" s="40">
        <v>9593634.78</v>
      </c>
      <c r="E19" s="40">
        <f>ROUND(D19/$D$23*100,2)</f>
        <v>0.16</v>
      </c>
      <c r="G19" s="48"/>
      <c r="I19" s="48"/>
    </row>
    <row r="20" spans="1:9" ht="12.75" customHeight="1" thickBot="1">
      <c r="A20" s="37"/>
      <c r="B20" s="38"/>
      <c r="C20" s="22" t="s">
        <v>12</v>
      </c>
      <c r="D20" s="42">
        <v>17926300.17</v>
      </c>
      <c r="E20" s="39">
        <f>ROUND(D20/$D$23*100,2)</f>
        <v>0.3</v>
      </c>
      <c r="G20" s="48"/>
      <c r="I20" s="48"/>
    </row>
    <row r="21" spans="1:9" s="28" customFormat="1" ht="16.5" customHeight="1" thickBot="1" thickTop="1">
      <c r="A21" s="29" t="s">
        <v>8</v>
      </c>
      <c r="B21" s="60" t="s">
        <v>9</v>
      </c>
      <c r="C21" s="61"/>
      <c r="D21" s="51">
        <v>108131851.71</v>
      </c>
      <c r="E21" s="31">
        <f>ROUND((D21/$D$23)*100,4)</f>
        <v>1.7988</v>
      </c>
      <c r="F21" s="47"/>
      <c r="G21" s="1"/>
      <c r="I21" s="48"/>
    </row>
    <row r="22" spans="1:9" ht="5.25" customHeight="1" thickBot="1" thickTop="1">
      <c r="A22" s="27"/>
      <c r="B22" s="16"/>
      <c r="C22" s="17"/>
      <c r="D22" s="44"/>
      <c r="E22" s="18"/>
      <c r="I22" s="48"/>
    </row>
    <row r="23" spans="1:9" s="28" customFormat="1" ht="18" customHeight="1" thickTop="1">
      <c r="A23" s="32"/>
      <c r="B23" s="52" t="s">
        <v>0</v>
      </c>
      <c r="C23" s="53"/>
      <c r="D23" s="45">
        <f>D21+D6+D17</f>
        <v>6011460606.58</v>
      </c>
      <c r="E23" s="33">
        <f>E21+E6+E17</f>
        <v>99.99659115511257</v>
      </c>
      <c r="F23" s="47"/>
      <c r="G23" s="1"/>
      <c r="I23" s="48"/>
    </row>
    <row r="24" ht="12.75">
      <c r="I24" s="48"/>
    </row>
    <row r="25" ht="12.75">
      <c r="I25" s="48"/>
    </row>
    <row r="26" ht="12.75">
      <c r="I26" s="48"/>
    </row>
    <row r="27" ht="12.75">
      <c r="I27" s="48"/>
    </row>
    <row r="32" ht="12.75">
      <c r="D32" s="43"/>
    </row>
  </sheetData>
  <sheetProtection/>
  <mergeCells count="6">
    <mergeCell ref="B23:C23"/>
    <mergeCell ref="A3:E3"/>
    <mergeCell ref="A4:E4"/>
    <mergeCell ref="B21:C21"/>
    <mergeCell ref="B6:C6"/>
    <mergeCell ref="B17:C17"/>
  </mergeCells>
  <printOptions/>
  <pageMargins left="0.82" right="0.75" top="0.71" bottom="1" header="0.5" footer="0.5"/>
  <pageSetup fitToHeight="1" fitToWidth="1" horizontalDpi="1200" verticalDpi="1200" orientation="portrait" paperSize="9" scale="93" r:id="rId1"/>
  <headerFooter alignWithMargins="0">
    <oddFooter>&amp;C&amp;D</oddFooter>
  </headerFooter>
  <ignoredErrors>
    <ignoredError sqref="E17" formula="1"/>
    <ignoredError sqref="B11:B16 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2015-10-05T13:46:20Z</cp:lastPrinted>
  <dcterms:created xsi:type="dcterms:W3CDTF">1999-06-07T12:42:01Z</dcterms:created>
  <dcterms:modified xsi:type="dcterms:W3CDTF">2015-10-05T13:46:35Z</dcterms:modified>
  <cp:category/>
  <cp:version/>
  <cp:contentType/>
  <cp:contentStatus/>
</cp:coreProperties>
</file>